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0" windowWidth="18195" windowHeight="7740" activeTab="1"/>
  </bookViews>
  <sheets>
    <sheet name="Metric Sizes" sheetId="1" r:id="rId1"/>
    <sheet name="Imperial Sizes" sheetId="2" r:id="rId2"/>
  </sheets>
  <calcPr calcId="125725"/>
</workbook>
</file>

<file path=xl/calcChain.xml><?xml version="1.0" encoding="utf-8"?>
<calcChain xmlns="http://schemas.openxmlformats.org/spreadsheetml/2006/main">
  <c r="I17" i="2"/>
  <c r="J17" s="1"/>
  <c r="F13"/>
  <c r="E13"/>
  <c r="E9"/>
  <c r="I9" s="1"/>
  <c r="J9" s="1"/>
  <c r="F5"/>
  <c r="E5"/>
  <c r="I17" i="1"/>
  <c r="J17" s="1"/>
  <c r="G17"/>
  <c r="F17"/>
  <c r="E17"/>
  <c r="G13"/>
  <c r="F13"/>
  <c r="E13"/>
  <c r="I9"/>
  <c r="J9" s="1"/>
  <c r="G9"/>
  <c r="F9"/>
  <c r="E9"/>
  <c r="G5"/>
  <c r="F5"/>
  <c r="E5"/>
  <c r="G17" i="2"/>
  <c r="F17"/>
  <c r="E17"/>
  <c r="G13"/>
  <c r="G9"/>
  <c r="F9"/>
  <c r="G5"/>
  <c r="I5" i="1" l="1"/>
  <c r="J5" s="1"/>
  <c r="I13" i="2"/>
  <c r="J13" s="1"/>
  <c r="I13" i="1"/>
  <c r="J13" s="1"/>
  <c r="I5" i="2"/>
  <c r="J5" s="1"/>
</calcChain>
</file>

<file path=xl/sharedStrings.xml><?xml version="1.0" encoding="utf-8"?>
<sst xmlns="http://schemas.openxmlformats.org/spreadsheetml/2006/main" count="88" uniqueCount="28">
  <si>
    <t>height2</t>
  </si>
  <si>
    <t>width2</t>
  </si>
  <si>
    <t>length2</t>
  </si>
  <si>
    <t>density</t>
  </si>
  <si>
    <t>volume</t>
  </si>
  <si>
    <t>Pi</t>
  </si>
  <si>
    <t>Thickness (mm)</t>
  </si>
  <si>
    <t>Height (mm)</t>
  </si>
  <si>
    <t>Length (m)</t>
  </si>
  <si>
    <t>Weight (kg)</t>
  </si>
  <si>
    <t>Width (mm)</t>
  </si>
  <si>
    <t>Diameter (mm)</t>
  </si>
  <si>
    <r>
      <rPr>
        <b/>
        <sz val="22"/>
        <color rgb="FFFF0000"/>
        <rFont val="Beware"/>
      </rPr>
      <t>Rectangle Tube</t>
    </r>
    <r>
      <rPr>
        <b/>
        <sz val="16"/>
        <color rgb="FFFF0000"/>
        <rFont val="Beware"/>
      </rPr>
      <t xml:space="preserve"> </t>
    </r>
    <r>
      <rPr>
        <b/>
        <sz val="11"/>
        <color rgb="FFFF0000"/>
        <rFont val="Beware"/>
      </rPr>
      <t>Calculator</t>
    </r>
  </si>
  <si>
    <r>
      <rPr>
        <b/>
        <sz val="22"/>
        <color rgb="FFFF0000"/>
        <rFont val="Beware"/>
      </rPr>
      <t>Round Tube</t>
    </r>
    <r>
      <rPr>
        <b/>
        <sz val="11"/>
        <color rgb="FFFF0000"/>
        <rFont val="Beware"/>
      </rPr>
      <t xml:space="preserve"> Calculator</t>
    </r>
  </si>
  <si>
    <r>
      <rPr>
        <b/>
        <sz val="22"/>
        <color rgb="FFFF0000"/>
        <rFont val="Beware"/>
      </rPr>
      <t>Round Bar</t>
    </r>
    <r>
      <rPr>
        <b/>
        <sz val="11"/>
        <color rgb="FFFF0000"/>
        <rFont val="Beware"/>
      </rPr>
      <t xml:space="preserve"> Calculator</t>
    </r>
  </si>
  <si>
    <r>
      <rPr>
        <b/>
        <sz val="22"/>
        <color rgb="FFFF0000"/>
        <rFont val="Beware"/>
      </rPr>
      <t>Sheet/Plate</t>
    </r>
    <r>
      <rPr>
        <b/>
        <sz val="16"/>
        <color rgb="FFFF0000"/>
        <rFont val="Beware"/>
      </rPr>
      <t xml:space="preserve"> </t>
    </r>
    <r>
      <rPr>
        <b/>
        <sz val="11"/>
        <color rgb="FFFF0000"/>
        <rFont val="Beware"/>
      </rPr>
      <t>Calculator</t>
    </r>
  </si>
  <si>
    <t>Length (mm)</t>
  </si>
  <si>
    <t>volume (cm3)</t>
  </si>
  <si>
    <t>density (g/cm3)</t>
  </si>
  <si>
    <t>Diameter (in)</t>
  </si>
  <si>
    <t>Thickness (in)</t>
  </si>
  <si>
    <t>Height (in)</t>
  </si>
  <si>
    <t>Width (in)</t>
  </si>
  <si>
    <t>Length (ft)</t>
  </si>
  <si>
    <t>Width (ft)</t>
  </si>
  <si>
    <t>Racetech Steel</t>
  </si>
  <si>
    <t xml:space="preserve">      Metric Sizes</t>
  </si>
  <si>
    <t xml:space="preserve">     Imperial Sizes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</si>
</sst>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20"/>
      <color rgb="FF00B050"/>
      <name val="Calibri"/>
      <family val="2"/>
      <scheme val="minor"/>
    </font>
    <font>
      <sz val="22"/>
      <color rgb="FF00B050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rgb="FFFF0000"/>
      <name val="Beware"/>
    </font>
    <font>
      <b/>
      <sz val="11"/>
      <color rgb="FFFF0000"/>
      <name val="Beware"/>
    </font>
    <font>
      <b/>
      <sz val="22"/>
      <color rgb="FFFF0000"/>
      <name val="Beware"/>
    </font>
    <font>
      <sz val="11"/>
      <color theme="1"/>
      <name val="Beware"/>
    </font>
    <font>
      <sz val="28"/>
      <color theme="1"/>
      <name val="Beware"/>
    </font>
    <font>
      <sz val="36"/>
      <color rgb="FFFFFF00"/>
      <name val="Beware"/>
    </font>
    <font>
      <sz val="36"/>
      <color rgb="FFFFC000"/>
      <name val="Beware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5" fillId="0" borderId="0" xfId="0" applyFont="1"/>
    <xf numFmtId="0" fontId="2" fillId="5" borderId="1" xfId="0" applyFont="1" applyFill="1" applyBorder="1"/>
    <xf numFmtId="0" fontId="5" fillId="5" borderId="1" xfId="0" applyFont="1" applyFill="1" applyBorder="1"/>
    <xf numFmtId="0" fontId="2" fillId="6" borderId="1" xfId="0" applyFont="1" applyFill="1" applyBorder="1"/>
    <xf numFmtId="0" fontId="5" fillId="6" borderId="1" xfId="0" applyFont="1" applyFill="1" applyBorder="1"/>
    <xf numFmtId="0" fontId="2" fillId="5" borderId="2" xfId="0" applyFont="1" applyFill="1" applyBorder="1"/>
    <xf numFmtId="0" fontId="2" fillId="6" borderId="2" xfId="0" applyFont="1" applyFill="1" applyBorder="1"/>
    <xf numFmtId="0" fontId="5" fillId="6" borderId="4" xfId="0" applyFont="1" applyFill="1" applyBorder="1"/>
    <xf numFmtId="0" fontId="2" fillId="6" borderId="3" xfId="0" applyFont="1" applyFill="1" applyBorder="1"/>
    <xf numFmtId="0" fontId="5" fillId="5" borderId="4" xfId="0" applyFont="1" applyFill="1" applyBorder="1"/>
    <xf numFmtId="0" fontId="2" fillId="5" borderId="3" xfId="0" applyFont="1" applyFill="1" applyBorder="1"/>
    <xf numFmtId="0" fontId="2" fillId="4" borderId="1" xfId="0" applyFont="1" applyFill="1" applyBorder="1"/>
    <xf numFmtId="0" fontId="5" fillId="4" borderId="1" xfId="0" applyFont="1" applyFill="1" applyBorder="1"/>
    <xf numFmtId="0" fontId="1" fillId="4" borderId="7" xfId="0" applyFont="1" applyFill="1" applyBorder="1"/>
    <xf numFmtId="0" fontId="4" fillId="4" borderId="7" xfId="0" applyFont="1" applyFill="1" applyBorder="1"/>
    <xf numFmtId="0" fontId="1" fillId="3" borderId="0" xfId="0" applyFont="1" applyFill="1" applyBorder="1"/>
    <xf numFmtId="0" fontId="4" fillId="3" borderId="0" xfId="0" applyFont="1" applyFill="1" applyBorder="1"/>
    <xf numFmtId="0" fontId="1" fillId="5" borderId="0" xfId="0" applyFont="1" applyFill="1" applyBorder="1"/>
    <xf numFmtId="0" fontId="4" fillId="5" borderId="0" xfId="0" applyFont="1" applyFill="1" applyBorder="1"/>
    <xf numFmtId="0" fontId="0" fillId="6" borderId="0" xfId="0" applyFill="1" applyBorder="1"/>
    <xf numFmtId="0" fontId="1" fillId="6" borderId="0" xfId="0" applyFont="1" applyFill="1" applyBorder="1"/>
    <xf numFmtId="0" fontId="4" fillId="6" borderId="0" xfId="0" applyFont="1" applyFill="1" applyBorder="1"/>
    <xf numFmtId="0" fontId="8" fillId="4" borderId="9" xfId="0" applyFont="1" applyFill="1" applyBorder="1"/>
    <xf numFmtId="0" fontId="8" fillId="4" borderId="10" xfId="0" applyFont="1" applyFill="1" applyBorder="1"/>
    <xf numFmtId="0" fontId="0" fillId="4" borderId="5" xfId="0" applyFill="1" applyBorder="1"/>
    <xf numFmtId="0" fontId="1" fillId="4" borderId="5" xfId="0" applyFont="1" applyFill="1" applyBorder="1"/>
    <xf numFmtId="0" fontId="0" fillId="4" borderId="6" xfId="0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4" borderId="15" xfId="0" applyFill="1" applyBorder="1"/>
    <xf numFmtId="0" fontId="0" fillId="4" borderId="16" xfId="0" applyFill="1" applyBorder="1"/>
    <xf numFmtId="0" fontId="1" fillId="4" borderId="16" xfId="0" applyFont="1" applyFill="1" applyBorder="1"/>
    <xf numFmtId="0" fontId="4" fillId="4" borderId="16" xfId="0" applyFont="1" applyFill="1" applyBorder="1"/>
    <xf numFmtId="164" fontId="3" fillId="4" borderId="17" xfId="0" applyNumberFormat="1" applyFont="1" applyFill="1" applyBorder="1"/>
    <xf numFmtId="0" fontId="8" fillId="5" borderId="9" xfId="0" applyFont="1" applyFill="1" applyBorder="1"/>
    <xf numFmtId="0" fontId="8" fillId="5" borderId="10" xfId="0" applyFont="1" applyFill="1" applyBorder="1"/>
    <xf numFmtId="0" fontId="0" fillId="5" borderId="5" xfId="0" applyFill="1" applyBorder="1"/>
    <xf numFmtId="0" fontId="1" fillId="5" borderId="5" xfId="0" applyFont="1" applyFill="1" applyBorder="1"/>
    <xf numFmtId="0" fontId="0" fillId="5" borderId="6" xfId="0" applyFill="1" applyBorder="1"/>
    <xf numFmtId="0" fontId="2" fillId="5" borderId="13" xfId="0" applyFont="1" applyFill="1" applyBorder="1"/>
    <xf numFmtId="0" fontId="0" fillId="5" borderId="15" xfId="0" applyFill="1" applyBorder="1"/>
    <xf numFmtId="0" fontId="0" fillId="5" borderId="16" xfId="0" applyFill="1" applyBorder="1"/>
    <xf numFmtId="0" fontId="1" fillId="5" borderId="16" xfId="0" applyFont="1" applyFill="1" applyBorder="1"/>
    <xf numFmtId="0" fontId="0" fillId="5" borderId="17" xfId="0" applyFill="1" applyBorder="1"/>
    <xf numFmtId="0" fontId="8" fillId="6" borderId="9" xfId="0" applyFont="1" applyFill="1" applyBorder="1"/>
    <xf numFmtId="0" fontId="8" fillId="6" borderId="10" xfId="0" applyFont="1" applyFill="1" applyBorder="1"/>
    <xf numFmtId="0" fontId="0" fillId="6" borderId="5" xfId="0" applyFill="1" applyBorder="1"/>
    <xf numFmtId="0" fontId="1" fillId="6" borderId="5" xfId="0" applyFont="1" applyFill="1" applyBorder="1"/>
    <xf numFmtId="0" fontId="0" fillId="6" borderId="6" xfId="0" applyFill="1" applyBorder="1"/>
    <xf numFmtId="0" fontId="2" fillId="6" borderId="13" xfId="0" applyFont="1" applyFill="1" applyBorder="1"/>
    <xf numFmtId="0" fontId="0" fillId="6" borderId="15" xfId="0" applyFill="1" applyBorder="1"/>
    <xf numFmtId="0" fontId="0" fillId="6" borderId="16" xfId="0" applyFill="1" applyBorder="1"/>
    <xf numFmtId="0" fontId="1" fillId="6" borderId="16" xfId="0" applyFont="1" applyFill="1" applyBorder="1"/>
    <xf numFmtId="0" fontId="0" fillId="6" borderId="17" xfId="0" applyFill="1" applyBorder="1"/>
    <xf numFmtId="0" fontId="10" fillId="4" borderId="8" xfId="0" applyFont="1" applyFill="1" applyBorder="1"/>
    <xf numFmtId="0" fontId="11" fillId="5" borderId="8" xfId="0" applyFont="1" applyFill="1" applyBorder="1"/>
    <xf numFmtId="0" fontId="11" fillId="6" borderId="8" xfId="0" applyFont="1" applyFill="1" applyBorder="1"/>
    <xf numFmtId="164" fontId="6" fillId="7" borderId="14" xfId="0" applyNumberFormat="1" applyFont="1" applyFill="1" applyBorder="1"/>
    <xf numFmtId="164" fontId="7" fillId="7" borderId="14" xfId="0" applyNumberFormat="1" applyFont="1" applyFill="1" applyBorder="1"/>
    <xf numFmtId="0" fontId="10" fillId="8" borderId="8" xfId="0" applyFont="1" applyFill="1" applyBorder="1"/>
    <xf numFmtId="0" fontId="9" fillId="8" borderId="9" xfId="0" applyFont="1" applyFill="1" applyBorder="1"/>
    <xf numFmtId="0" fontId="8" fillId="8" borderId="10" xfId="0" applyFont="1" applyFill="1" applyBorder="1"/>
    <xf numFmtId="0" fontId="0" fillId="8" borderId="5" xfId="0" applyFill="1" applyBorder="1"/>
    <xf numFmtId="0" fontId="1" fillId="8" borderId="5" xfId="0" applyFont="1" applyFill="1" applyBorder="1"/>
    <xf numFmtId="0" fontId="4" fillId="8" borderId="5" xfId="0" applyFont="1" applyFill="1" applyBorder="1"/>
    <xf numFmtId="164" fontId="3" fillId="8" borderId="6" xfId="0" applyNumberFormat="1" applyFont="1" applyFill="1" applyBorder="1"/>
    <xf numFmtId="0" fontId="2" fillId="8" borderId="11" xfId="0" applyFont="1" applyFill="1" applyBorder="1"/>
    <xf numFmtId="0" fontId="2" fillId="8" borderId="1" xfId="0" applyFont="1" applyFill="1" applyBorder="1"/>
    <xf numFmtId="0" fontId="5" fillId="8" borderId="0" xfId="0" applyFont="1" applyFill="1" applyBorder="1"/>
    <xf numFmtId="0" fontId="2" fillId="8" borderId="0" xfId="0" applyFont="1" applyFill="1" applyBorder="1"/>
    <xf numFmtId="0" fontId="2" fillId="8" borderId="3" xfId="0" applyFont="1" applyFill="1" applyBorder="1"/>
    <xf numFmtId="0" fontId="0" fillId="8" borderId="0" xfId="0" applyFill="1" applyBorder="1"/>
    <xf numFmtId="0" fontId="0" fillId="8" borderId="16" xfId="0" applyFill="1" applyBorder="1"/>
    <xf numFmtId="0" fontId="0" fillId="8" borderId="15" xfId="0" applyFill="1" applyBorder="1"/>
    <xf numFmtId="0" fontId="1" fillId="8" borderId="16" xfId="0" applyFont="1" applyFill="1" applyBorder="1"/>
    <xf numFmtId="0" fontId="0" fillId="8" borderId="17" xfId="0" applyFill="1" applyBorder="1"/>
    <xf numFmtId="164" fontId="8" fillId="2" borderId="13" xfId="0" applyNumberFormat="1" applyFont="1" applyFill="1" applyBorder="1" applyProtection="1">
      <protection locked="0"/>
    </xf>
    <xf numFmtId="164" fontId="8" fillId="2" borderId="2" xfId="0" applyNumberFormat="1" applyFont="1" applyFill="1" applyBorder="1" applyProtection="1">
      <protection locked="0"/>
    </xf>
    <xf numFmtId="0" fontId="13" fillId="0" borderId="0" xfId="0" applyFont="1"/>
    <xf numFmtId="0" fontId="15" fillId="11" borderId="18" xfId="0" applyFont="1" applyFill="1" applyBorder="1"/>
    <xf numFmtId="0" fontId="16" fillId="11" borderId="18" xfId="0" applyFont="1" applyFill="1" applyBorder="1"/>
    <xf numFmtId="0" fontId="0" fillId="11" borderId="0" xfId="0" applyFill="1"/>
    <xf numFmtId="0" fontId="1" fillId="11" borderId="0" xfId="0" applyFont="1" applyFill="1"/>
    <xf numFmtId="0" fontId="14" fillId="9" borderId="18" xfId="0" applyFont="1" applyFill="1" applyBorder="1"/>
    <xf numFmtId="0" fontId="0" fillId="9" borderId="19" xfId="0" applyFont="1" applyFill="1" applyBorder="1"/>
    <xf numFmtId="0" fontId="0" fillId="9" borderId="20" xfId="0" applyFont="1" applyFill="1" applyBorder="1"/>
    <xf numFmtId="0" fontId="14" fillId="10" borderId="18" xfId="0" applyFont="1" applyFill="1" applyBorder="1" applyAlignment="1"/>
    <xf numFmtId="0" fontId="0" fillId="10" borderId="19" xfId="0" applyFont="1" applyFill="1" applyBorder="1" applyAlignment="1"/>
    <xf numFmtId="0" fontId="0" fillId="10" borderId="20" xfId="0" applyFont="1" applyFill="1" applyBorder="1" applyAlignment="1"/>
    <xf numFmtId="0" fontId="0" fillId="5" borderId="0" xfId="0" applyFill="1"/>
    <xf numFmtId="0" fontId="0" fillId="5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00"/>
      <color rgb="FFFC6E04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showGridLines="0" zoomScaleNormal="100" workbookViewId="0">
      <selection activeCell="B9" sqref="B9"/>
    </sheetView>
  </sheetViews>
  <sheetFormatPr defaultRowHeight="15"/>
  <cols>
    <col min="1" max="1" width="12.42578125" customWidth="1"/>
    <col min="2" max="2" width="14.140625" customWidth="1"/>
    <col min="3" max="3" width="15.140625" customWidth="1"/>
    <col min="4" max="4" width="14.7109375" customWidth="1"/>
    <col min="5" max="7" width="9.140625" style="1" hidden="1" customWidth="1"/>
    <col min="8" max="8" width="16" hidden="1" customWidth="1"/>
    <col min="9" max="9" width="13.7109375" style="1" hidden="1" customWidth="1"/>
    <col min="10" max="10" width="18.85546875" customWidth="1"/>
    <col min="11" max="11" width="9.140625" hidden="1" customWidth="1"/>
    <col min="22" max="22" width="9.140625" customWidth="1"/>
  </cols>
  <sheetData>
    <row r="1" spans="1:11" ht="24.75" customHeight="1" thickBot="1">
      <c r="A1" s="82" t="s">
        <v>25</v>
      </c>
      <c r="B1" s="83"/>
      <c r="C1" s="83"/>
      <c r="D1" s="83"/>
      <c r="E1" s="84"/>
      <c r="F1" s="84"/>
      <c r="G1" s="84"/>
      <c r="H1" s="83"/>
      <c r="I1" s="84"/>
      <c r="J1" s="83"/>
    </row>
    <row r="2" spans="1:11" ht="21.75" customHeight="1" thickBot="1">
      <c r="A2" s="88" t="s">
        <v>26</v>
      </c>
      <c r="B2" s="89"/>
      <c r="C2" s="89"/>
      <c r="D2" s="89"/>
      <c r="E2" s="89"/>
      <c r="F2" s="89"/>
      <c r="G2" s="89"/>
      <c r="H2" s="89"/>
      <c r="I2" s="89"/>
      <c r="J2" s="90"/>
    </row>
    <row r="3" spans="1:11" ht="28.5" thickBot="1">
      <c r="A3" s="57" t="s">
        <v>13</v>
      </c>
      <c r="B3" s="36"/>
      <c r="C3" s="37"/>
      <c r="D3" s="38"/>
      <c r="E3" s="39"/>
      <c r="F3" s="39"/>
      <c r="G3" s="39"/>
      <c r="H3" s="38"/>
      <c r="I3" s="39"/>
      <c r="J3" s="40"/>
      <c r="K3" s="2" t="s">
        <v>5</v>
      </c>
    </row>
    <row r="4" spans="1:11" ht="15.75" thickBot="1">
      <c r="A4" s="41" t="s">
        <v>8</v>
      </c>
      <c r="B4" s="7" t="s">
        <v>11</v>
      </c>
      <c r="C4" s="3" t="s">
        <v>6</v>
      </c>
      <c r="D4" s="92"/>
      <c r="E4" s="4" t="s">
        <v>0</v>
      </c>
      <c r="F4" s="4" t="s">
        <v>1</v>
      </c>
      <c r="G4" s="4" t="s">
        <v>2</v>
      </c>
      <c r="H4" s="3" t="s">
        <v>18</v>
      </c>
      <c r="I4" s="11" t="s">
        <v>17</v>
      </c>
      <c r="J4" s="12" t="s">
        <v>9</v>
      </c>
      <c r="K4">
        <v>3.1415999999999999</v>
      </c>
    </row>
    <row r="5" spans="1:11" ht="26.25">
      <c r="A5" s="78"/>
      <c r="B5" s="79"/>
      <c r="C5" s="79"/>
      <c r="D5" s="91"/>
      <c r="E5" s="19">
        <f>B5-(2*C5)</f>
        <v>0</v>
      </c>
      <c r="F5" s="19" t="e">
        <f>#REF!-(2*C5)</f>
        <v>#REF!</v>
      </c>
      <c r="G5" s="19">
        <f>A5</f>
        <v>0</v>
      </c>
      <c r="H5" s="20">
        <v>7.8719999999999999</v>
      </c>
      <c r="I5" s="19">
        <f>((K4*((B5/2)^2)*A5)-(K4*((E5/2)^2)*G5))</f>
        <v>0</v>
      </c>
      <c r="J5" s="59">
        <f>H5*I5/1000</f>
        <v>0</v>
      </c>
    </row>
    <row r="6" spans="1:11" ht="20.25" customHeight="1" thickBot="1">
      <c r="A6" s="42"/>
      <c r="B6" s="43"/>
      <c r="C6" s="43"/>
      <c r="D6" s="43"/>
      <c r="E6" s="44"/>
      <c r="F6" s="44"/>
      <c r="G6" s="44"/>
      <c r="H6" s="43"/>
      <c r="I6" s="44"/>
      <c r="J6" s="45"/>
    </row>
    <row r="7" spans="1:11" ht="28.5" thickBot="1">
      <c r="A7" s="58" t="s">
        <v>14</v>
      </c>
      <c r="B7" s="46"/>
      <c r="C7" s="47"/>
      <c r="D7" s="48"/>
      <c r="E7" s="49"/>
      <c r="F7" s="49"/>
      <c r="G7" s="49"/>
      <c r="H7" s="48"/>
      <c r="I7" s="49"/>
      <c r="J7" s="50"/>
      <c r="K7" s="2" t="s">
        <v>5</v>
      </c>
    </row>
    <row r="8" spans="1:11" ht="15.75" thickBot="1">
      <c r="A8" s="51" t="s">
        <v>8</v>
      </c>
      <c r="B8" s="8" t="s">
        <v>11</v>
      </c>
      <c r="C8" s="8"/>
      <c r="D8" s="5"/>
      <c r="E8" s="6" t="s">
        <v>0</v>
      </c>
      <c r="F8" s="6" t="s">
        <v>1</v>
      </c>
      <c r="G8" s="6" t="s">
        <v>2</v>
      </c>
      <c r="H8" s="5" t="s">
        <v>18</v>
      </c>
      <c r="I8" s="9" t="s">
        <v>17</v>
      </c>
      <c r="J8" s="10" t="s">
        <v>9</v>
      </c>
      <c r="K8">
        <v>3.1415999999999999</v>
      </c>
    </row>
    <row r="9" spans="1:11" ht="26.25">
      <c r="A9" s="79"/>
      <c r="B9" s="79"/>
      <c r="C9" s="21"/>
      <c r="D9" s="21"/>
      <c r="E9" s="22">
        <f>B9-(2*D9)</f>
        <v>0</v>
      </c>
      <c r="F9" s="22">
        <f>C9-(2*D9)</f>
        <v>0</v>
      </c>
      <c r="G9" s="22">
        <f>A9</f>
        <v>0</v>
      </c>
      <c r="H9" s="23">
        <v>7.8719999999999999</v>
      </c>
      <c r="I9" s="22">
        <f>((K8*((B9/2)^2)*A9))</f>
        <v>0</v>
      </c>
      <c r="J9" s="59">
        <f>H9*I9/1000</f>
        <v>0</v>
      </c>
    </row>
    <row r="10" spans="1:11" ht="18.75" customHeight="1" thickBot="1">
      <c r="A10" s="52"/>
      <c r="B10" s="53"/>
      <c r="C10" s="53"/>
      <c r="D10" s="53"/>
      <c r="E10" s="54"/>
      <c r="F10" s="54"/>
      <c r="G10" s="54"/>
      <c r="H10" s="53"/>
      <c r="I10" s="54"/>
      <c r="J10" s="55"/>
    </row>
    <row r="11" spans="1:11" ht="27.75">
      <c r="A11" s="56" t="s">
        <v>12</v>
      </c>
      <c r="B11" s="24"/>
      <c r="C11" s="25"/>
      <c r="D11" s="26"/>
      <c r="E11" s="27"/>
      <c r="F11" s="27"/>
      <c r="G11" s="27"/>
      <c r="H11" s="26"/>
      <c r="I11" s="27"/>
      <c r="J11" s="28"/>
    </row>
    <row r="12" spans="1:11">
      <c r="A12" s="29" t="s">
        <v>8</v>
      </c>
      <c r="B12" s="13" t="s">
        <v>7</v>
      </c>
      <c r="C12" s="13" t="s">
        <v>10</v>
      </c>
      <c r="D12" s="13" t="s">
        <v>6</v>
      </c>
      <c r="E12" s="14" t="s">
        <v>0</v>
      </c>
      <c r="F12" s="14" t="s">
        <v>1</v>
      </c>
      <c r="G12" s="14" t="s">
        <v>2</v>
      </c>
      <c r="H12" s="13" t="s">
        <v>18</v>
      </c>
      <c r="I12" s="14" t="s">
        <v>17</v>
      </c>
      <c r="J12" s="30" t="s">
        <v>9</v>
      </c>
    </row>
    <row r="13" spans="1:11" ht="28.5">
      <c r="A13" s="79"/>
      <c r="B13" s="79"/>
      <c r="C13" s="79"/>
      <c r="D13" s="79"/>
      <c r="E13" s="15">
        <f>B13-(2*D13)</f>
        <v>0</v>
      </c>
      <c r="F13" s="15">
        <f>C13-(2*D13)</f>
        <v>0</v>
      </c>
      <c r="G13" s="15">
        <f>A13</f>
        <v>0</v>
      </c>
      <c r="H13" s="16">
        <v>7.8719999999999999</v>
      </c>
      <c r="I13" s="15">
        <f>((A13*B13*C13)-(E13*F13*G13))</f>
        <v>0</v>
      </c>
      <c r="J13" s="60">
        <f>H13*I13/1000</f>
        <v>0</v>
      </c>
    </row>
    <row r="14" spans="1:11" ht="20.25" customHeight="1" thickBot="1">
      <c r="A14" s="31"/>
      <c r="B14" s="32"/>
      <c r="C14" s="32"/>
      <c r="D14" s="32"/>
      <c r="E14" s="33"/>
      <c r="F14" s="33"/>
      <c r="G14" s="33"/>
      <c r="H14" s="34"/>
      <c r="I14" s="33"/>
      <c r="J14" s="35"/>
    </row>
    <row r="15" spans="1:11" ht="28.5" thickBot="1">
      <c r="A15" s="61" t="s">
        <v>15</v>
      </c>
      <c r="B15" s="62"/>
      <c r="C15" s="63"/>
      <c r="D15" s="64"/>
      <c r="E15" s="65"/>
      <c r="F15" s="65"/>
      <c r="G15" s="65"/>
      <c r="H15" s="66"/>
      <c r="I15" s="65"/>
      <c r="J15" s="67"/>
    </row>
    <row r="16" spans="1:11" ht="15.75" thickBot="1">
      <c r="A16" s="68" t="s">
        <v>16</v>
      </c>
      <c r="B16" s="69" t="s">
        <v>10</v>
      </c>
      <c r="C16" s="69" t="s">
        <v>6</v>
      </c>
      <c r="D16" s="69"/>
      <c r="E16" s="70" t="s">
        <v>0</v>
      </c>
      <c r="F16" s="70" t="s">
        <v>1</v>
      </c>
      <c r="G16" s="70" t="s">
        <v>2</v>
      </c>
      <c r="H16" s="71" t="s">
        <v>18</v>
      </c>
      <c r="I16" s="70" t="s">
        <v>17</v>
      </c>
      <c r="J16" s="72" t="s">
        <v>9</v>
      </c>
    </row>
    <row r="17" spans="1:10" ht="26.25">
      <c r="A17" s="79"/>
      <c r="B17" s="79"/>
      <c r="C17" s="79"/>
      <c r="D17" s="73"/>
      <c r="E17" s="17">
        <f>B17-(2*D17)</f>
        <v>0</v>
      </c>
      <c r="F17" s="17">
        <f>C17-(2*D17)</f>
        <v>0</v>
      </c>
      <c r="G17" s="17">
        <f>A17</f>
        <v>0</v>
      </c>
      <c r="H17" s="18">
        <v>7.8719999999999999</v>
      </c>
      <c r="I17" s="17">
        <f>(A17*B17*C17)/1000</f>
        <v>0</v>
      </c>
      <c r="J17" s="59">
        <f>H17*I17/1000</f>
        <v>0</v>
      </c>
    </row>
    <row r="18" spans="1:10" ht="15.75" thickBot="1">
      <c r="A18" s="75"/>
      <c r="B18" s="74"/>
      <c r="C18" s="74"/>
      <c r="D18" s="74"/>
      <c r="E18" s="76"/>
      <c r="F18" s="76"/>
      <c r="G18" s="76"/>
      <c r="H18" s="74"/>
      <c r="I18" s="76"/>
      <c r="J18" s="77"/>
    </row>
  </sheetData>
  <sheetProtection sheet="1" objects="1" scenarios="1" selectLockedCells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8"/>
  <sheetViews>
    <sheetView showGridLines="0" tabSelected="1" zoomScaleNormal="100" workbookViewId="0">
      <selection activeCell="C17" sqref="C17"/>
    </sheetView>
  </sheetViews>
  <sheetFormatPr defaultRowHeight="15"/>
  <cols>
    <col min="1" max="1" width="12.140625" customWidth="1"/>
    <col min="2" max="2" width="14.42578125" customWidth="1"/>
    <col min="3" max="3" width="15.140625" customWidth="1"/>
    <col min="4" max="4" width="14.140625" customWidth="1"/>
    <col min="5" max="9" width="0" hidden="1" customWidth="1"/>
    <col min="10" max="10" width="18.42578125" customWidth="1"/>
    <col min="11" max="11" width="0" hidden="1" customWidth="1"/>
  </cols>
  <sheetData>
    <row r="1" spans="1:12" ht="25.5" customHeight="1" thickBot="1">
      <c r="A1" s="81" t="s">
        <v>25</v>
      </c>
      <c r="B1" s="83"/>
      <c r="C1" s="83"/>
      <c r="D1" s="83"/>
      <c r="E1" s="83"/>
      <c r="F1" s="83"/>
      <c r="G1" s="83"/>
      <c r="H1" s="83"/>
      <c r="I1" s="83"/>
      <c r="J1" s="83"/>
    </row>
    <row r="2" spans="1:12" ht="20.25" customHeight="1" thickBot="1">
      <c r="A2" s="85" t="s">
        <v>27</v>
      </c>
      <c r="B2" s="86"/>
      <c r="C2" s="86"/>
      <c r="D2" s="86"/>
      <c r="E2" s="86"/>
      <c r="F2" s="86"/>
      <c r="G2" s="86"/>
      <c r="H2" s="86"/>
      <c r="I2" s="86"/>
      <c r="J2" s="87"/>
      <c r="L2" s="80"/>
    </row>
    <row r="3" spans="1:12" ht="28.5" thickBot="1">
      <c r="A3" s="57" t="s">
        <v>13</v>
      </c>
      <c r="B3" s="36"/>
      <c r="C3" s="37"/>
      <c r="D3" s="38"/>
      <c r="E3" s="39"/>
      <c r="F3" s="39"/>
      <c r="G3" s="39"/>
      <c r="H3" s="38"/>
      <c r="I3" s="39"/>
      <c r="J3" s="40"/>
      <c r="K3" s="2" t="s">
        <v>5</v>
      </c>
    </row>
    <row r="4" spans="1:12" ht="15.75" thickBot="1">
      <c r="A4" s="41" t="s">
        <v>8</v>
      </c>
      <c r="B4" s="7" t="s">
        <v>19</v>
      </c>
      <c r="C4" s="3" t="s">
        <v>20</v>
      </c>
      <c r="D4" s="92"/>
      <c r="E4" s="4" t="s">
        <v>0</v>
      </c>
      <c r="F4" s="4" t="s">
        <v>1</v>
      </c>
      <c r="G4" s="4" t="s">
        <v>2</v>
      </c>
      <c r="H4" s="3" t="s">
        <v>3</v>
      </c>
      <c r="I4" s="11" t="s">
        <v>4</v>
      </c>
      <c r="J4" s="12" t="s">
        <v>9</v>
      </c>
      <c r="K4">
        <v>3.1415999999999999</v>
      </c>
    </row>
    <row r="5" spans="1:12" ht="26.25">
      <c r="A5" s="79"/>
      <c r="B5" s="79"/>
      <c r="C5" s="79"/>
      <c r="D5" s="91"/>
      <c r="E5" s="19">
        <f>B5-(2*C5)</f>
        <v>0</v>
      </c>
      <c r="F5" s="19" t="e">
        <f>#REF!-(2*C5)</f>
        <v>#REF!</v>
      </c>
      <c r="G5" s="19">
        <f>A5</f>
        <v>0</v>
      </c>
      <c r="H5" s="20">
        <v>7.8719999999999999</v>
      </c>
      <c r="I5" s="19">
        <f>((K4*(((B5*25.4)/2)^2)*A5)-(K4*(((E5*25.4)/2)^2)*G5))</f>
        <v>0</v>
      </c>
      <c r="J5" s="59">
        <f>H5*I5/1000</f>
        <v>0</v>
      </c>
    </row>
    <row r="6" spans="1:12" ht="15.75" thickBot="1">
      <c r="A6" s="42"/>
      <c r="B6" s="43"/>
      <c r="C6" s="43"/>
      <c r="D6" s="43"/>
      <c r="E6" s="44"/>
      <c r="F6" s="44"/>
      <c r="G6" s="44"/>
      <c r="H6" s="43"/>
      <c r="I6" s="44"/>
      <c r="J6" s="45"/>
    </row>
    <row r="7" spans="1:12" ht="28.5" thickBot="1">
      <c r="A7" s="58" t="s">
        <v>14</v>
      </c>
      <c r="B7" s="46"/>
      <c r="C7" s="47"/>
      <c r="D7" s="48"/>
      <c r="E7" s="49"/>
      <c r="F7" s="49"/>
      <c r="G7" s="49"/>
      <c r="H7" s="48"/>
      <c r="I7" s="49"/>
      <c r="J7" s="50"/>
      <c r="K7" s="2" t="s">
        <v>5</v>
      </c>
    </row>
    <row r="8" spans="1:12" ht="15.75" thickBot="1">
      <c r="A8" s="51" t="s">
        <v>8</v>
      </c>
      <c r="B8" s="8" t="s">
        <v>19</v>
      </c>
      <c r="C8" s="8"/>
      <c r="D8" s="5"/>
      <c r="E8" s="6" t="s">
        <v>0</v>
      </c>
      <c r="F8" s="6" t="s">
        <v>1</v>
      </c>
      <c r="G8" s="6" t="s">
        <v>2</v>
      </c>
      <c r="H8" s="5" t="s">
        <v>3</v>
      </c>
      <c r="I8" s="9" t="s">
        <v>4</v>
      </c>
      <c r="J8" s="10" t="s">
        <v>9</v>
      </c>
      <c r="K8">
        <v>3.1415999999999999</v>
      </c>
    </row>
    <row r="9" spans="1:12" ht="26.25">
      <c r="A9" s="79"/>
      <c r="B9" s="79"/>
      <c r="C9" s="21"/>
      <c r="D9" s="21"/>
      <c r="E9" s="22">
        <f>(B9-(2*D9))*25.4</f>
        <v>0</v>
      </c>
      <c r="F9" s="22">
        <f>C9-(2*D9)</f>
        <v>0</v>
      </c>
      <c r="G9" s="22">
        <f>A9</f>
        <v>0</v>
      </c>
      <c r="H9" s="23">
        <v>7.8719999999999999</v>
      </c>
      <c r="I9" s="22">
        <f>((K8*((E9/2)^2)*A9))</f>
        <v>0</v>
      </c>
      <c r="J9" s="59">
        <f>H9*I9/1000</f>
        <v>0</v>
      </c>
    </row>
    <row r="10" spans="1:12" ht="15.75" thickBot="1">
      <c r="A10" s="52"/>
      <c r="B10" s="53"/>
      <c r="C10" s="53"/>
      <c r="D10" s="53"/>
      <c r="E10" s="54"/>
      <c r="F10" s="54"/>
      <c r="G10" s="54"/>
      <c r="H10" s="53"/>
      <c r="I10" s="54"/>
      <c r="J10" s="55"/>
    </row>
    <row r="11" spans="1:12" ht="27.75">
      <c r="A11" s="56" t="s">
        <v>12</v>
      </c>
      <c r="B11" s="24"/>
      <c r="C11" s="25"/>
      <c r="D11" s="26"/>
      <c r="E11" s="27"/>
      <c r="F11" s="27"/>
      <c r="G11" s="27"/>
      <c r="H11" s="26"/>
      <c r="I11" s="27"/>
      <c r="J11" s="28"/>
    </row>
    <row r="12" spans="1:12">
      <c r="A12" s="29" t="s">
        <v>8</v>
      </c>
      <c r="B12" s="13" t="s">
        <v>21</v>
      </c>
      <c r="C12" s="13" t="s">
        <v>22</v>
      </c>
      <c r="D12" s="13" t="s">
        <v>20</v>
      </c>
      <c r="E12" s="14" t="s">
        <v>0</v>
      </c>
      <c r="F12" s="14" t="s">
        <v>1</v>
      </c>
      <c r="G12" s="14" t="s">
        <v>2</v>
      </c>
      <c r="H12" s="13" t="s">
        <v>3</v>
      </c>
      <c r="I12" s="14" t="s">
        <v>4</v>
      </c>
      <c r="J12" s="30" t="s">
        <v>9</v>
      </c>
    </row>
    <row r="13" spans="1:12" ht="28.5">
      <c r="A13" s="79"/>
      <c r="B13" s="79"/>
      <c r="C13" s="79"/>
      <c r="D13" s="79"/>
      <c r="E13" s="15">
        <f>B13-(2*D13)</f>
        <v>0</v>
      </c>
      <c r="F13" s="15">
        <f>C13-(2*D13)</f>
        <v>0</v>
      </c>
      <c r="G13" s="15">
        <f>A13</f>
        <v>0</v>
      </c>
      <c r="H13" s="16">
        <v>7.8719999999999999</v>
      </c>
      <c r="I13" s="15">
        <f>((A13*B13*C13)-(E13*F13*G13))*25.4*25.4</f>
        <v>0</v>
      </c>
      <c r="J13" s="60">
        <f>H13*I13/1000</f>
        <v>0</v>
      </c>
    </row>
    <row r="14" spans="1:12" ht="15.75" thickBot="1">
      <c r="A14" s="31"/>
      <c r="B14" s="32"/>
      <c r="C14" s="32"/>
      <c r="D14" s="32"/>
      <c r="E14" s="33"/>
      <c r="F14" s="33"/>
      <c r="G14" s="33"/>
      <c r="H14" s="34"/>
      <c r="I14" s="33"/>
      <c r="J14" s="35"/>
    </row>
    <row r="15" spans="1:12" ht="28.5" thickBot="1">
      <c r="A15" s="61" t="s">
        <v>15</v>
      </c>
      <c r="B15" s="62"/>
      <c r="C15" s="63"/>
      <c r="D15" s="64"/>
      <c r="E15" s="65"/>
      <c r="F15" s="65"/>
      <c r="G15" s="65"/>
      <c r="H15" s="66"/>
      <c r="I15" s="65"/>
      <c r="J15" s="67"/>
    </row>
    <row r="16" spans="1:12" ht="15.75" thickBot="1">
      <c r="A16" s="68" t="s">
        <v>23</v>
      </c>
      <c r="B16" s="69" t="s">
        <v>24</v>
      </c>
      <c r="C16" s="69" t="s">
        <v>20</v>
      </c>
      <c r="D16" s="69"/>
      <c r="E16" s="70" t="s">
        <v>0</v>
      </c>
      <c r="F16" s="70" t="s">
        <v>1</v>
      </c>
      <c r="G16" s="70" t="s">
        <v>2</v>
      </c>
      <c r="H16" s="71" t="s">
        <v>3</v>
      </c>
      <c r="I16" s="70" t="s">
        <v>4</v>
      </c>
      <c r="J16" s="72" t="s">
        <v>9</v>
      </c>
    </row>
    <row r="17" spans="1:10" ht="26.25">
      <c r="A17" s="79"/>
      <c r="B17" s="79"/>
      <c r="C17" s="79"/>
      <c r="D17" s="73"/>
      <c r="E17" s="17">
        <f>B17-(2*D17)</f>
        <v>0</v>
      </c>
      <c r="F17" s="17">
        <f>C17-(2*D17)</f>
        <v>0</v>
      </c>
      <c r="G17" s="17">
        <f>A17</f>
        <v>0</v>
      </c>
      <c r="H17" s="18">
        <v>7.8719999999999999</v>
      </c>
      <c r="I17" s="17">
        <f>((A17*B17*C17)/1000)*304.8*304.8*25.4</f>
        <v>0</v>
      </c>
      <c r="J17" s="59">
        <f>H17*I17/1000</f>
        <v>0</v>
      </c>
    </row>
    <row r="18" spans="1:10" ht="15.75" thickBot="1">
      <c r="A18" s="75"/>
      <c r="B18" s="74"/>
      <c r="C18" s="74"/>
      <c r="D18" s="74"/>
      <c r="E18" s="76"/>
      <c r="F18" s="76"/>
      <c r="G18" s="76"/>
      <c r="H18" s="74"/>
      <c r="I18" s="76"/>
      <c r="J18" s="77"/>
    </row>
  </sheetData>
  <sheetProtection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Metric Sizes</vt:lpstr>
      <vt:lpstr>Imperial Sizes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POSXX</dc:creator>
  <cp:lastModifiedBy>POSXX</cp:lastModifiedBy>
  <dcterms:created xsi:type="dcterms:W3CDTF">2012-02-29T03:30:35Z</dcterms:created>
  <dcterms:modified xsi:type="dcterms:W3CDTF">2012-03-01T02:33:07Z</dcterms:modified>
</cp:coreProperties>
</file>